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ادارة الاحصاء\النشرات\نماذج وخطابات وقواعد بيانات ادارة الاحصاء\قواعد البيانات\"/>
    </mc:Choice>
  </mc:AlternateContent>
  <xr:revisionPtr revIDLastSave="0" documentId="13_ncr:1_{13D924B9-E0FF-46B1-BDDD-433B5B164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قوة فعلية - مصري" sheetId="1" r:id="rId1"/>
    <sheet name="قوة فعلية - وافدين" sheetId="7" r:id="rId2"/>
    <sheet name="اجازات المصريين" sheetId="8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C5" i="1"/>
  <c r="B5" i="7"/>
  <c r="C5" i="7"/>
  <c r="F5" i="7"/>
  <c r="B5" i="8"/>
  <c r="C5" i="8"/>
  <c r="F5" i="8"/>
  <c r="B4" i="7"/>
  <c r="C4" i="7"/>
  <c r="F4" i="7"/>
  <c r="B3" i="7"/>
  <c r="C3" i="7"/>
  <c r="F3" i="7"/>
  <c r="B4" i="1"/>
  <c r="C4" i="1"/>
  <c r="B3" i="1"/>
  <c r="C3" i="1"/>
  <c r="B4" i="8"/>
  <c r="C4" i="8"/>
  <c r="F4" i="8"/>
  <c r="B3" i="8"/>
  <c r="C3" i="8"/>
  <c r="F3" i="8"/>
  <c r="F2" i="8"/>
  <c r="C2" i="8"/>
  <c r="B2" i="8"/>
  <c r="F2" i="7"/>
  <c r="C2" i="7"/>
  <c r="B2" i="7"/>
  <c r="B2" i="1"/>
  <c r="F2" i="1"/>
  <c r="C2" i="1"/>
</calcChain>
</file>

<file path=xl/sharedStrings.xml><?xml version="1.0" encoding="utf-8"?>
<sst xmlns="http://schemas.openxmlformats.org/spreadsheetml/2006/main" count="337" uniqueCount="289">
  <si>
    <t>الكلية</t>
  </si>
  <si>
    <t>القسم</t>
  </si>
  <si>
    <t>الدرجة العلمية</t>
  </si>
  <si>
    <t>قطاع</t>
  </si>
  <si>
    <t>الفئة</t>
  </si>
  <si>
    <t>النوع</t>
  </si>
  <si>
    <t>العدد</t>
  </si>
  <si>
    <t>الآداب</t>
  </si>
  <si>
    <t>الحقوق</t>
  </si>
  <si>
    <t>التجارة</t>
  </si>
  <si>
    <t>دار العلوم</t>
  </si>
  <si>
    <t>العلوم</t>
  </si>
  <si>
    <t>طب الاسنان</t>
  </si>
  <si>
    <t>الصيدلة</t>
  </si>
  <si>
    <t>الهندسة</t>
  </si>
  <si>
    <t>الزراعة</t>
  </si>
  <si>
    <t>الطب البيطري</t>
  </si>
  <si>
    <t xml:space="preserve">الإعلام </t>
  </si>
  <si>
    <t>العلاج الطبيعي</t>
  </si>
  <si>
    <t>التمريض</t>
  </si>
  <si>
    <t>التربية النوعية</t>
  </si>
  <si>
    <t>الحاسبات والذكاء الاصطناعي</t>
  </si>
  <si>
    <t>التربية للطفولة المبكرة</t>
  </si>
  <si>
    <t>المعهد القومي للأورام</t>
  </si>
  <si>
    <t>الدراسات العليا للبحوث الاحصائية</t>
  </si>
  <si>
    <t>الدراسات الافريقية العليا</t>
  </si>
  <si>
    <t>الدراسات العليا للتربية</t>
  </si>
  <si>
    <t>المعهد القومي لعلوم الليزر</t>
  </si>
  <si>
    <t>ذكر</t>
  </si>
  <si>
    <t>أستاذ</t>
  </si>
  <si>
    <t>عضو هيئة تدريس</t>
  </si>
  <si>
    <t>أنثى</t>
  </si>
  <si>
    <t>أستاذ مساعد</t>
  </si>
  <si>
    <t>مدرس</t>
  </si>
  <si>
    <t>مدرس مساعد</t>
  </si>
  <si>
    <t>هيئة معاونة</t>
  </si>
  <si>
    <t>معيد</t>
  </si>
  <si>
    <t>أستاذ غير متفرغ</t>
  </si>
  <si>
    <t>أستاذ متفرغ</t>
  </si>
  <si>
    <t>أستاذ مساعد متفرغ</t>
  </si>
  <si>
    <t>مدرس متفرغ</t>
  </si>
  <si>
    <t>قطاع العلوم الانسانية والتربوية</t>
  </si>
  <si>
    <t>قطاع العلوم الأساسية والبيئية</t>
  </si>
  <si>
    <t>قطاع العلوم الطبية</t>
  </si>
  <si>
    <t>قطاع العلوم الهندسية</t>
  </si>
  <si>
    <t>الاقتصاد والعلوم السياسية</t>
  </si>
  <si>
    <t>الآثار</t>
  </si>
  <si>
    <t>التخطيط الاقليمي والعمراني</t>
  </si>
  <si>
    <t>طب قصر العيني</t>
  </si>
  <si>
    <t>اجازات دراسية</t>
  </si>
  <si>
    <t>منح</t>
  </si>
  <si>
    <t>مهمة علمية</t>
  </si>
  <si>
    <t>إجازة خاصة</t>
  </si>
  <si>
    <t>أخرى</t>
  </si>
  <si>
    <t>إعاره داخلية</t>
  </si>
  <si>
    <t>إعارة خارجية</t>
  </si>
  <si>
    <t>انتداب</t>
  </si>
  <si>
    <t>بعثات</t>
  </si>
  <si>
    <t>اشراف مشترك</t>
  </si>
  <si>
    <t>ترك الخدمة للوفاه</t>
  </si>
  <si>
    <t>ترك الخدمة للفصل</t>
  </si>
  <si>
    <t>ترك الخدمة استقاله</t>
  </si>
  <si>
    <t>ترك الخدمة للانقطاع</t>
  </si>
  <si>
    <t>ترك الخدمة للمعاش</t>
  </si>
  <si>
    <t>ترك الخدمة للنقل</t>
  </si>
  <si>
    <t>نوع الاجازة</t>
  </si>
  <si>
    <t>الجنسية</t>
  </si>
  <si>
    <t>السودان</t>
  </si>
  <si>
    <t>الجزائر</t>
  </si>
  <si>
    <t>المغرب</t>
  </si>
  <si>
    <t>العراق</t>
  </si>
  <si>
    <t>السعودية</t>
  </si>
  <si>
    <t>اليمن</t>
  </si>
  <si>
    <t>سوريا</t>
  </si>
  <si>
    <t>تونس</t>
  </si>
  <si>
    <t>الصومال</t>
  </si>
  <si>
    <t>ليبيا</t>
  </si>
  <si>
    <t>الأردن</t>
  </si>
  <si>
    <t>أريتريا</t>
  </si>
  <si>
    <t>الأمارات</t>
  </si>
  <si>
    <t>لبنان</t>
  </si>
  <si>
    <t>فلسطين</t>
  </si>
  <si>
    <t>موريتانيا</t>
  </si>
  <si>
    <t>الكويت</t>
  </si>
  <si>
    <t>عمان</t>
  </si>
  <si>
    <t>قطر</t>
  </si>
  <si>
    <t>جيبوتي</t>
  </si>
  <si>
    <t>البحرين</t>
  </si>
  <si>
    <t>جزر القمر</t>
  </si>
  <si>
    <t>الصحراء الغربية</t>
  </si>
  <si>
    <t>أذربيجان</t>
  </si>
  <si>
    <t>أرمينيا</t>
  </si>
  <si>
    <t>أروبا</t>
  </si>
  <si>
    <t>أسبانيا</t>
  </si>
  <si>
    <t>أستراليا</t>
  </si>
  <si>
    <t>أفغانستان</t>
  </si>
  <si>
    <t>ألبانيا</t>
  </si>
  <si>
    <t>ألمانيا</t>
  </si>
  <si>
    <t>أنتاركتيكا</t>
  </si>
  <si>
    <t>أنتيغواوبربودا</t>
  </si>
  <si>
    <t>أنجويلا</t>
  </si>
  <si>
    <t>أندورا</t>
  </si>
  <si>
    <t>أنغولا</t>
  </si>
  <si>
    <t>أورغواي</t>
  </si>
  <si>
    <t>أوزباكستان</t>
  </si>
  <si>
    <t>أوغندا</t>
  </si>
  <si>
    <t>أوكرانيا</t>
  </si>
  <si>
    <t>أيرلندا</t>
  </si>
  <si>
    <t>أيسلندا</t>
  </si>
  <si>
    <t>إثيوبيا</t>
  </si>
  <si>
    <t>إستونيا</t>
  </si>
  <si>
    <t>إسرائيل</t>
  </si>
  <si>
    <t>إندونيسيا</t>
  </si>
  <si>
    <t>إيران</t>
  </si>
  <si>
    <t>إيطاليا</t>
  </si>
  <si>
    <t>الأرجنتين</t>
  </si>
  <si>
    <t>الإكوادور</t>
  </si>
  <si>
    <t>البرازيل</t>
  </si>
  <si>
    <t>البرتغال</t>
  </si>
  <si>
    <t>الجابون</t>
  </si>
  <si>
    <t>الدنمارك</t>
  </si>
  <si>
    <t>السلفادور</t>
  </si>
  <si>
    <t>السنغال</t>
  </si>
  <si>
    <t>السويد</t>
  </si>
  <si>
    <t>الصين</t>
  </si>
  <si>
    <t>الفيليبين</t>
  </si>
  <si>
    <t>الكاميرون</t>
  </si>
  <si>
    <t>الكونغو</t>
  </si>
  <si>
    <t>المارتينيك</t>
  </si>
  <si>
    <t>المجر</t>
  </si>
  <si>
    <t>المكسيك</t>
  </si>
  <si>
    <t>النرويج</t>
  </si>
  <si>
    <t>النمسا</t>
  </si>
  <si>
    <t>النيجر</t>
  </si>
  <si>
    <t>الهند</t>
  </si>
  <si>
    <t>اليابان</t>
  </si>
  <si>
    <t>اليونان</t>
  </si>
  <si>
    <t>باراغواي</t>
  </si>
  <si>
    <t>باكستان</t>
  </si>
  <si>
    <t>بالاو</t>
  </si>
  <si>
    <t>بتسوانا</t>
  </si>
  <si>
    <t>بربادوس</t>
  </si>
  <si>
    <t>برمودا</t>
  </si>
  <si>
    <t>بروناي</t>
  </si>
  <si>
    <t>بلجيكا</t>
  </si>
  <si>
    <t>بلغاريا</t>
  </si>
  <si>
    <t>بنغلاديش</t>
  </si>
  <si>
    <t>بنما</t>
  </si>
  <si>
    <t>بنين</t>
  </si>
  <si>
    <t>بوتان</t>
  </si>
  <si>
    <t>بورتوريكو</t>
  </si>
  <si>
    <t>بوركينافاسو</t>
  </si>
  <si>
    <t>بوروندي</t>
  </si>
  <si>
    <t>بولندا</t>
  </si>
  <si>
    <t>بوليفيا</t>
  </si>
  <si>
    <t>بيتكارين</t>
  </si>
  <si>
    <t>بيرو</t>
  </si>
  <si>
    <t>بيلاروسيا</t>
  </si>
  <si>
    <t>بيليز</t>
  </si>
  <si>
    <t>تايلاند</t>
  </si>
  <si>
    <t>تايوان</t>
  </si>
  <si>
    <t>تركمانستان</t>
  </si>
  <si>
    <t>تركيا</t>
  </si>
  <si>
    <t>ترينيدادوتوباغو</t>
  </si>
  <si>
    <t>تشاد</t>
  </si>
  <si>
    <t>تشيلي</t>
  </si>
  <si>
    <t>تنزانيا</t>
  </si>
  <si>
    <t>توغو</t>
  </si>
  <si>
    <t>توفالو</t>
  </si>
  <si>
    <t>توكيلاو</t>
  </si>
  <si>
    <t>تونجا</t>
  </si>
  <si>
    <t>تيمورالشرقية</t>
  </si>
  <si>
    <t>جامايكا</t>
  </si>
  <si>
    <t>جزرالقمر</t>
  </si>
  <si>
    <t>جزرالكريسماس</t>
  </si>
  <si>
    <t>جزرالمالديف</t>
  </si>
  <si>
    <t>جزرسليمان</t>
  </si>
  <si>
    <t>جزرفارو</t>
  </si>
  <si>
    <t>جورجيا</t>
  </si>
  <si>
    <t>جيرسي</t>
  </si>
  <si>
    <t>دومينيكا</t>
  </si>
  <si>
    <t>رواندا</t>
  </si>
  <si>
    <t>روسيا</t>
  </si>
  <si>
    <t>رومانيا</t>
  </si>
  <si>
    <t>ريونيون</t>
  </si>
  <si>
    <t>زامبيا</t>
  </si>
  <si>
    <t>زيمبابوي</t>
  </si>
  <si>
    <t>ساموا</t>
  </si>
  <si>
    <t>سانتلوشيا</t>
  </si>
  <si>
    <t>سانتهلينا</t>
  </si>
  <si>
    <t>سريلانكا</t>
  </si>
  <si>
    <t>سلوفاكيا</t>
  </si>
  <si>
    <t>سلوفينيا</t>
  </si>
  <si>
    <t>سنغافورة</t>
  </si>
  <si>
    <t>سوازيلاند</t>
  </si>
  <si>
    <t>سورينام</t>
  </si>
  <si>
    <t>سويسرا</t>
  </si>
  <si>
    <t>سيراليون</t>
  </si>
  <si>
    <t>سيشيل</t>
  </si>
  <si>
    <t>سينتمارتن</t>
  </si>
  <si>
    <t>صربيا</t>
  </si>
  <si>
    <t>طاجيكستان</t>
  </si>
  <si>
    <t>عُمان</t>
  </si>
  <si>
    <t>غامبيا</t>
  </si>
  <si>
    <t>غانا</t>
  </si>
  <si>
    <t>غرينادا</t>
  </si>
  <si>
    <t>غرينلاند</t>
  </si>
  <si>
    <t>غواتيمالا</t>
  </si>
  <si>
    <t>غوادلوب</t>
  </si>
  <si>
    <t>غوام</t>
  </si>
  <si>
    <t>غويانا</t>
  </si>
  <si>
    <t>غيرنسي</t>
  </si>
  <si>
    <t>غينيا</t>
  </si>
  <si>
    <t>فانواتو</t>
  </si>
  <si>
    <t>فرنسا</t>
  </si>
  <si>
    <t>فنزويلا</t>
  </si>
  <si>
    <t>فنلندا</t>
  </si>
  <si>
    <t>فيتنام</t>
  </si>
  <si>
    <t>فيجي</t>
  </si>
  <si>
    <t>قبرص</t>
  </si>
  <si>
    <t>قرغيزستان</t>
  </si>
  <si>
    <t>كازاخستان</t>
  </si>
  <si>
    <t>كرواتيا</t>
  </si>
  <si>
    <t>كمبوديا</t>
  </si>
  <si>
    <t>كوبا</t>
  </si>
  <si>
    <t>كوراساو</t>
  </si>
  <si>
    <t>كوستاريكا</t>
  </si>
  <si>
    <t>كولومبيا</t>
  </si>
  <si>
    <t>كيريباتي</t>
  </si>
  <si>
    <t>كينيا</t>
  </si>
  <si>
    <t>لاتفيا</t>
  </si>
  <si>
    <t>لاوس</t>
  </si>
  <si>
    <t>لوكسمبورغ</t>
  </si>
  <si>
    <t>ليبريا</t>
  </si>
  <si>
    <t>ليتوانيا</t>
  </si>
  <si>
    <t>ليسوتو</t>
  </si>
  <si>
    <t>ماكاو</t>
  </si>
  <si>
    <t>مالاوي</t>
  </si>
  <si>
    <t>مالطة</t>
  </si>
  <si>
    <t>مالي</t>
  </si>
  <si>
    <t>ماليزيا</t>
  </si>
  <si>
    <t>مايوت</t>
  </si>
  <si>
    <t>مدغشقر</t>
  </si>
  <si>
    <t>مصر</t>
  </si>
  <si>
    <t>مقدونيا</t>
  </si>
  <si>
    <t>منغوليا</t>
  </si>
  <si>
    <t>موريشيوس</t>
  </si>
  <si>
    <t>موزمبيق</t>
  </si>
  <si>
    <t>مولدوفا</t>
  </si>
  <si>
    <t>موناكو</t>
  </si>
  <si>
    <t>مونتسيرات</t>
  </si>
  <si>
    <t>ميانمار</t>
  </si>
  <si>
    <t>ناميبيا</t>
  </si>
  <si>
    <t>ناورو</t>
  </si>
  <si>
    <t>نيبال</t>
  </si>
  <si>
    <t>نيجيريا</t>
  </si>
  <si>
    <t>نيكاراغوا</t>
  </si>
  <si>
    <t>نيوزيلندا</t>
  </si>
  <si>
    <t>نيوي</t>
  </si>
  <si>
    <t>هايتي</t>
  </si>
  <si>
    <t>هندوراس</t>
  </si>
  <si>
    <t>هولندا</t>
  </si>
  <si>
    <t>الإمارات العربية المتحدة</t>
  </si>
  <si>
    <t>البوسنة والهرسك</t>
  </si>
  <si>
    <t>الجبل الأسود</t>
  </si>
  <si>
    <t>الضفة الغربية</t>
  </si>
  <si>
    <t>المملكة العربية السعودية</t>
  </si>
  <si>
    <t>المملكة المتحدة</t>
  </si>
  <si>
    <t>الولايات المتحدة</t>
  </si>
  <si>
    <t>جزر الباهاما</t>
  </si>
  <si>
    <t>جمهورية إفريقيا الوسطى</t>
  </si>
  <si>
    <t>جمهورية التشيك</t>
  </si>
  <si>
    <t>جمهورية الدومينكان</t>
  </si>
  <si>
    <t>جمهورية الكونغو الديمقراطية</t>
  </si>
  <si>
    <t>جنوب إفريقيا</t>
  </si>
  <si>
    <t>جنوب السودان</t>
  </si>
  <si>
    <t>ساحل العاج</t>
  </si>
  <si>
    <t>غينيا الاستوائية</t>
  </si>
  <si>
    <t>غينيا بيساو</t>
  </si>
  <si>
    <t>كوريا الجنوبية</t>
  </si>
  <si>
    <t>كوريا الشمالية</t>
  </si>
  <si>
    <t>هونغ كونغ</t>
  </si>
  <si>
    <t>كيب فيرد</t>
  </si>
  <si>
    <t>غيانا الفرنسية</t>
  </si>
  <si>
    <t>قطاع العلوم الاجتماعية</t>
  </si>
  <si>
    <t>كود الكلية</t>
  </si>
  <si>
    <t>القطاع</t>
  </si>
  <si>
    <t>الدرجة</t>
  </si>
  <si>
    <t>مرافقة زوج/زوجة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</si>
</sst>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sz val="11"/>
      <color theme="1"/>
      <name val="(AH) Manal High"/>
      <charset val="178"/>
    </font>
    <font>
      <sz val="12"/>
      <color rgb="FF333333"/>
      <name val="Arial"/>
      <family val="2"/>
    </font>
    <font>
      <sz val="11"/>
      <color theme="1"/>
      <name val="(AH) Manal 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shrinkToFit="1"/>
    </xf>
    <xf numFmtId="0" fontId="2" fillId="0" borderId="0" xfId="0" applyFont="1"/>
    <xf numFmtId="0" fontId="1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1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 applyProtection="1">
      <alignment shrinkToFit="1"/>
      <protection hidden="1"/>
    </xf>
    <xf numFmtId="0" fontId="3" fillId="0" borderId="0" xfId="0" applyNumberFormat="1" applyFont="1" applyFill="1" applyAlignment="1" applyProtection="1">
      <alignment shrinkToFit="1"/>
      <protection hidden="1"/>
    </xf>
    <xf numFmtId="0" fontId="3" fillId="0" borderId="0" xfId="0" applyFont="1" applyFill="1" applyAlignment="1" applyProtection="1">
      <alignment shrinkToFit="1"/>
      <protection locked="0"/>
    </xf>
    <xf numFmtId="0" fontId="0" fillId="0" borderId="0" xfId="0" applyFill="1" applyAlignment="1" applyProtection="1">
      <alignment shrinkToFit="1"/>
      <protection locked="0"/>
    </xf>
    <xf numFmtId="0" fontId="1" fillId="0" borderId="0" xfId="0" applyFont="1" applyFill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1" fillId="0" borderId="0" xfId="0" applyFont="1" applyAlignment="1" applyProtection="1">
      <alignment shrinkToFit="1"/>
      <protection locked="0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NumberFormat="1" applyFont="1" applyAlignment="1" applyProtection="1">
      <alignment shrinkToFit="1"/>
      <protection hidden="1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numFmt numFmtId="0" formatCode="General"/>
      <alignment horizontal="general" vertical="bottom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Bold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Bold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(AH) Man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(AH) Manal High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5748F9-798F-4237-B229-AB1E0CEF5E26}" name="Table2" displayName="Table2" ref="A1:H5" totalsRowShown="0" headerRowDxfId="30" dataDxfId="29">
  <autoFilter ref="A1:H5" xr:uid="{BA5748F9-798F-4237-B229-AB1E0CEF5E26}"/>
  <tableColumns count="8">
    <tableColumn id="1" xr3:uid="{48FD902F-9F03-4E9B-A3B4-93AEF29699F2}" name="كود الكلية" dataDxfId="28"/>
    <tableColumn id="2" xr3:uid="{CFC6D2E1-2673-4B1A-98E2-AE11DA1BAB8E}" name="قطاع" dataDxfId="27">
      <calculatedColumnFormula>IFERROR(VLOOKUP(Table2[[#This Row],[كود الكلية]],Table1[],3,FALSE),"")</calculatedColumnFormula>
    </tableColumn>
    <tableColumn id="3" xr3:uid="{500F62AC-C60C-447D-8104-DE7F134EA0ED}" name="الكلية" dataDxfId="26">
      <calculatedColumnFormula>IFERROR(VLOOKUP(Table2[[#This Row],[كود الكلية]],Table1[],2,FALSE),"")</calculatedColumnFormula>
    </tableColumn>
    <tableColumn id="4" xr3:uid="{EF2AC496-8923-429F-9D21-C56A503107E8}" name="القسم" dataDxfId="25"/>
    <tableColumn id="6" xr3:uid="{4ADA8091-10AF-4676-9D73-9F30B71A04BE}" name="الدرجة العلمية" dataDxfId="24"/>
    <tableColumn id="5" xr3:uid="{B15A4A7A-382F-4672-BE32-BFE3992D04E9}" name="الفئة" dataDxfId="23"/>
    <tableColumn id="7" xr3:uid="{FB8F2391-D002-46FA-9B74-302D926F30CD}" name="النوع" dataDxfId="22"/>
    <tableColumn id="8" xr3:uid="{55F966F1-3A34-45C4-9E28-88C45B1287D6}" name="العدد" dataDxfId="21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56157F-5FA8-4824-AC0E-B6C2ECA26ED3}" name="Table29" displayName="Table29" ref="A1:H5" totalsRowShown="0" headerRowDxfId="20" dataDxfId="19">
  <autoFilter ref="A1:H5" xr:uid="{BA5748F9-798F-4237-B229-AB1E0CEF5E26}"/>
  <tableColumns count="8">
    <tableColumn id="1" xr3:uid="{3CD7B38E-A50F-4D2F-8C9F-3CF1F2F23230}" name="كود الكلية" dataDxfId="13"/>
    <tableColumn id="2" xr3:uid="{F02EBC57-E879-4E5A-95E0-6665328E6148}" name="قطاع" dataDxfId="16">
      <calculatedColumnFormula>IFERROR(VLOOKUP(Table29[[#This Row],[كود الكلية]],Table1[],3,FALSE),"")</calculatedColumnFormula>
    </tableColumn>
    <tableColumn id="3" xr3:uid="{DCC789CF-423C-4200-94D5-EC9C42DF4D3F}" name="الكلية" dataDxfId="15">
      <calculatedColumnFormula>IFERROR(VLOOKUP(Table29[[#This Row],[كود الكلية]],Table1[],2,FALSE),"")</calculatedColumnFormula>
    </tableColumn>
    <tableColumn id="4" xr3:uid="{6C9C7942-902E-4897-8737-A783F7027301}" name="القسم" dataDxfId="12"/>
    <tableColumn id="6" xr3:uid="{69115873-F530-4A3C-8148-82E639F75F24}" name="الدرجة العلمية" dataDxfId="11"/>
    <tableColumn id="5" xr3:uid="{CA37C5B5-B195-4DE5-A02A-A67FD1252090}" name="الفئة" dataDxfId="14">
      <calculatedColumnFormula>IFERROR(VLOOKUP(Table29[[#This Row],[الدرجة العلمية]],Table3[],2,FALSE),"")</calculatedColumnFormula>
    </tableColumn>
    <tableColumn id="7" xr3:uid="{3221022E-77CC-4FF5-8EFF-4F2E0DB9C3C4}" name="النوع" dataDxfId="10"/>
    <tableColumn id="8" xr3:uid="{6D7F82DC-8284-40B5-AAC1-ACEB1A9C774C}" name="العدد" dataDxfId="9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D2C1531-2D47-40C1-9A76-77D06818DB8D}" name="Table210" displayName="Table210" ref="A1:I5" totalsRowShown="0" headerRowDxfId="18" dataDxfId="17">
  <autoFilter ref="A1:I5" xr:uid="{BA5748F9-798F-4237-B229-AB1E0CEF5E26}"/>
  <tableColumns count="9">
    <tableColumn id="1" xr3:uid="{0E3B1018-BC15-480C-8DEA-9020FC339A21}" name="كود الكلية" dataDxfId="8"/>
    <tableColumn id="2" xr3:uid="{7CF49125-A596-4BB4-BF80-5665AF294683}" name="قطاع" dataDxfId="2">
      <calculatedColumnFormula>IFERROR(VLOOKUP(Table210[[#This Row],[كود الكلية]],Table1[],3,FALSE),"")</calculatedColumnFormula>
    </tableColumn>
    <tableColumn id="3" xr3:uid="{09FFBA62-DFA7-42A3-A628-372F35AFDB39}" name="الكلية" dataDxfId="1">
      <calculatedColumnFormula>IFERROR(VLOOKUP(Table210[[#This Row],[كود الكلية]],Table1[],2,FALSE),"")</calculatedColumnFormula>
    </tableColumn>
    <tableColumn id="4" xr3:uid="{43051D87-D8E5-4D4B-98C7-4117DB929974}" name="القسم" dataDxfId="7"/>
    <tableColumn id="6" xr3:uid="{1D3D8D86-473B-43BB-B1BB-CD1229058433}" name="الدرجة العلمية" dataDxfId="6"/>
    <tableColumn id="5" xr3:uid="{DC1B068C-CD9E-4EC3-944D-452E86D3CB55}" name="الفئة" dataDxfId="0">
      <calculatedColumnFormula>IFERROR(VLOOKUP(Table210[[#This Row],[الدرجة العلمية]],Table3[],2,FALSE),"")</calculatedColumnFormula>
    </tableColumn>
    <tableColumn id="9" xr3:uid="{64BD1E4E-5EDB-4AD0-96D0-BF9DBD1DFBFF}" name="نوع الاجازة" dataDxfId="5"/>
    <tableColumn id="7" xr3:uid="{3A923E9A-6E86-476F-B928-23845F4A8AA8}" name="النوع" dataDxfId="4"/>
    <tableColumn id="8" xr3:uid="{EA6795B0-4B82-40DE-BB10-07509DD2EE8C}" name="العدد" dataDxfId="3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7F3D31-3EF4-4403-A47C-DC89F3E1FB9A}" name="Table1" displayName="Table1" ref="A1:C26" totalsRowShown="0">
  <autoFilter ref="A1:C26" xr:uid="{2C7F3D31-3EF4-4403-A47C-DC89F3E1FB9A}"/>
  <tableColumns count="3">
    <tableColumn id="1" xr3:uid="{4778C1CC-6CFE-41D2-A6EE-110028BB91F0}" name="كود الكلية"/>
    <tableColumn id="2" xr3:uid="{ACB8C61C-F594-4E29-A2F7-5A223992B686}" name="الكلية"/>
    <tableColumn id="3" xr3:uid="{9D35CA2F-AEB8-4B97-B0A2-2FBBC94031A6}" name="القطاع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E78E0E-2E31-4205-AB60-E6F531FBD8B4}" name="Table3" displayName="Table3" ref="D1:E10" totalsRowShown="0">
  <autoFilter ref="D1:E10" xr:uid="{5EE78E0E-2E31-4205-AB60-E6F531FBD8B4}"/>
  <tableColumns count="2">
    <tableColumn id="1" xr3:uid="{41D3662D-E037-4ECD-87FB-69C0BA591730}" name="الدرجة"/>
    <tableColumn id="2" xr3:uid="{347594F1-AD34-4D0E-97DB-319A8FB2493B}" name="الفئة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7D837F-C6A0-455F-BDCC-AB1142528DCF}" name="Table5" displayName="Table5" ref="H1:H218" totalsRowShown="0">
  <autoFilter ref="H1:H218" xr:uid="{207D837F-C6A0-455F-BDCC-AB1142528DCF}"/>
  <tableColumns count="1">
    <tableColumn id="1" xr3:uid="{6679943F-223B-412F-9363-B4ABE078AF89}" name="الجنسية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35A02F8-7EC3-4A3B-8A56-3AF58CB813EB}" name="Table6" displayName="Table6" ref="G1:G18" totalsRowShown="0">
  <autoFilter ref="G1:G18" xr:uid="{A35A02F8-7EC3-4A3B-8A56-3AF58CB813EB}"/>
  <tableColumns count="1">
    <tableColumn id="1" xr3:uid="{6755D933-CCB2-414D-BFDA-3DA11A3DDA74}" name="نوع الاجازة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E7A67E-4B92-4F51-973C-EC565FA7AB5D}" name="Table7" displayName="Table7" ref="F1:F3" totalsRowShown="0">
  <autoFilter ref="F1:F3" xr:uid="{08E7A67E-4B92-4F51-973C-EC565FA7AB5D}"/>
  <tableColumns count="1">
    <tableColumn id="1" xr3:uid="{2D948961-9124-4C11-BE5C-B2C511F2163D}" name="النوع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rightToLeft="1" tabSelected="1" zoomScale="145" zoomScaleNormal="145" workbookViewId="0">
      <selection activeCell="A5" sqref="A5"/>
    </sheetView>
  </sheetViews>
  <sheetFormatPr defaultColWidth="10.75" defaultRowHeight="21.75" customHeight="1" x14ac:dyDescent="0.4"/>
  <cols>
    <col min="1" max="1" width="6.875" style="9" customWidth="1"/>
    <col min="2" max="2" width="20.875" style="10" customWidth="1"/>
    <col min="3" max="3" width="24.125" style="9" customWidth="1"/>
    <col min="4" max="4" width="25.875" style="9" customWidth="1"/>
    <col min="5" max="5" width="17" style="10" customWidth="1"/>
    <col min="6" max="6" width="17" style="9" customWidth="1"/>
    <col min="7" max="7" width="9.625" style="9" customWidth="1"/>
    <col min="8" max="8" width="17" style="9" customWidth="1"/>
    <col min="9" max="16384" width="10.75" style="4"/>
  </cols>
  <sheetData>
    <row r="1" spans="1:8" s="3" customFormat="1" ht="32.25" customHeight="1" x14ac:dyDescent="0.2">
      <c r="A1" s="5" t="s">
        <v>285</v>
      </c>
      <c r="B1" s="3" t="s">
        <v>3</v>
      </c>
      <c r="C1" s="3" t="s">
        <v>0</v>
      </c>
      <c r="D1" s="3" t="s">
        <v>1</v>
      </c>
      <c r="E1" s="3" t="s">
        <v>2</v>
      </c>
      <c r="F1" s="3" t="s">
        <v>4</v>
      </c>
      <c r="G1" s="3" t="s">
        <v>5</v>
      </c>
      <c r="H1" s="3" t="s">
        <v>6</v>
      </c>
    </row>
    <row r="2" spans="1:8" ht="21.75" customHeight="1" x14ac:dyDescent="0.35">
      <c r="A2" s="8"/>
      <c r="B2" s="6" t="str">
        <f>IFERROR(VLOOKUP(Table2[[#This Row],[كود الكلية]],Table1[],3,FALSE),"")</f>
        <v/>
      </c>
      <c r="C2" s="6" t="str">
        <f>IFERROR(VLOOKUP(Table2[[#This Row],[كود الكلية]],Table1[],2,FALSE),"")</f>
        <v/>
      </c>
      <c r="D2" s="8"/>
      <c r="E2" s="8"/>
      <c r="F2" s="6" t="str">
        <f>IFERROR(VLOOKUP(Table2[[#This Row],[الدرجة العلمية]],Table3[],2,FALSE),"")</f>
        <v/>
      </c>
      <c r="G2" s="8"/>
      <c r="H2" s="8"/>
    </row>
    <row r="3" spans="1:8" ht="21.75" customHeight="1" x14ac:dyDescent="0.35">
      <c r="A3" s="8"/>
      <c r="B3" s="7" t="str">
        <f>IFERROR(VLOOKUP(Table2[[#This Row],[كود الكلية]],Table1[],3,FALSE),"")</f>
        <v/>
      </c>
      <c r="C3" s="7" t="str">
        <f>IFERROR(VLOOKUP(Table2[[#This Row],[كود الكلية]],Table1[],2,FALSE),"")</f>
        <v/>
      </c>
      <c r="D3" s="8"/>
      <c r="E3" s="8"/>
      <c r="F3" s="6"/>
      <c r="G3" s="8"/>
      <c r="H3" s="8"/>
    </row>
    <row r="4" spans="1:8" ht="21.75" customHeight="1" x14ac:dyDescent="0.35">
      <c r="A4" s="8"/>
      <c r="B4" s="7" t="str">
        <f>IFERROR(VLOOKUP(Table2[[#This Row],[كود الكلية]],Table1[],3,FALSE),"")</f>
        <v/>
      </c>
      <c r="C4" s="7" t="str">
        <f>IFERROR(VLOOKUP(Table2[[#This Row],[كود الكلية]],Table1[],2,FALSE),"")</f>
        <v/>
      </c>
      <c r="D4" s="8"/>
      <c r="E4" s="8"/>
      <c r="F4" s="6"/>
      <c r="G4" s="8"/>
      <c r="H4" s="8"/>
    </row>
    <row r="5" spans="1:8" ht="21.75" customHeight="1" x14ac:dyDescent="0.35">
      <c r="A5" s="8"/>
      <c r="B5" s="7" t="str">
        <f>IFERROR(VLOOKUP(Table2[[#This Row],[كود الكلية]],Table1[],3,FALSE),"")</f>
        <v/>
      </c>
      <c r="C5" s="7" t="str">
        <f>IFERROR(VLOOKUP(Table2[[#This Row],[كود الكلية]],Table1[],2,FALSE),"")</f>
        <v/>
      </c>
      <c r="D5" s="8"/>
      <c r="E5" s="8"/>
      <c r="F5" s="6"/>
      <c r="G5" s="8"/>
      <c r="H5" s="8"/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Sheet2!$F$2:$F$3</xm:f>
          </x14:formula1>
          <xm:sqref>G2:G5</xm:sqref>
        </x14:dataValidation>
        <x14:dataValidation type="list" allowBlank="1" showInputMessage="1" showErrorMessage="1" xr:uid="{00000000-0002-0000-0000-000001000000}">
          <x14:formula1>
            <xm:f>Sheet2!$D$2:$D$10</xm:f>
          </x14:formula1>
          <xm:sqref>F3:F1048576 E2:E5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B215-B6DA-41C8-B3CC-4422977631EF}">
  <dimension ref="A1:H5"/>
  <sheetViews>
    <sheetView rightToLeft="1" zoomScale="160" zoomScaleNormal="160" workbookViewId="0">
      <selection activeCell="A5" sqref="A5"/>
    </sheetView>
  </sheetViews>
  <sheetFormatPr defaultColWidth="10.75" defaultRowHeight="21.75" customHeight="1" x14ac:dyDescent="0.4"/>
  <cols>
    <col min="1" max="1" width="6.875" style="9" customWidth="1"/>
    <col min="2" max="2" width="20.875" style="10" customWidth="1"/>
    <col min="3" max="3" width="24.125" style="9" customWidth="1"/>
    <col min="4" max="4" width="25.875" style="9" customWidth="1"/>
    <col min="5" max="5" width="17" style="10" customWidth="1"/>
    <col min="6" max="6" width="17" style="9" customWidth="1"/>
    <col min="7" max="7" width="9.625" style="9" customWidth="1"/>
    <col min="8" max="8" width="11.625" style="9" customWidth="1"/>
    <col min="9" max="16384" width="10.75" style="4"/>
  </cols>
  <sheetData>
    <row r="1" spans="1:8" s="3" customFormat="1" ht="32.25" customHeight="1" x14ac:dyDescent="0.2">
      <c r="A1" s="5" t="s">
        <v>285</v>
      </c>
      <c r="B1" s="3" t="s">
        <v>3</v>
      </c>
      <c r="C1" s="3" t="s">
        <v>0</v>
      </c>
      <c r="D1" s="3" t="s">
        <v>1</v>
      </c>
      <c r="E1" s="3" t="s">
        <v>2</v>
      </c>
      <c r="F1" s="3" t="s">
        <v>4</v>
      </c>
      <c r="G1" s="3" t="s">
        <v>5</v>
      </c>
      <c r="H1" s="3" t="s">
        <v>6</v>
      </c>
    </row>
    <row r="2" spans="1:8" ht="21.75" customHeight="1" x14ac:dyDescent="0.35">
      <c r="A2" s="8"/>
      <c r="B2" s="6" t="str">
        <f>IFERROR(VLOOKUP(Table29[[#This Row],[كود الكلية]],Table1[],3,FALSE),"")</f>
        <v/>
      </c>
      <c r="C2" s="6" t="str">
        <f>IFERROR(VLOOKUP(Table29[[#This Row],[كود الكلية]],Table1[],2,FALSE),"")</f>
        <v/>
      </c>
      <c r="D2" s="8"/>
      <c r="E2" s="8"/>
      <c r="F2" s="6" t="str">
        <f>IFERROR(VLOOKUP(Table29[[#This Row],[الدرجة العلمية]],Table3[],2,FALSE),"")</f>
        <v/>
      </c>
      <c r="G2" s="8"/>
      <c r="H2" s="8"/>
    </row>
    <row r="3" spans="1:8" ht="21.75" customHeight="1" x14ac:dyDescent="0.35">
      <c r="A3" s="8"/>
      <c r="B3" s="7" t="str">
        <f>IFERROR(VLOOKUP(Table29[[#This Row],[كود الكلية]],Table1[],3,FALSE),"")</f>
        <v/>
      </c>
      <c r="C3" s="7" t="str">
        <f>IFERROR(VLOOKUP(Table29[[#This Row],[كود الكلية]],Table1[],2,FALSE),"")</f>
        <v/>
      </c>
      <c r="D3" s="8"/>
      <c r="E3" s="8"/>
      <c r="F3" s="6" t="str">
        <f>IFERROR(VLOOKUP(Table29[[#This Row],[الدرجة العلمية]],Table3[],2,FALSE),"")</f>
        <v/>
      </c>
      <c r="G3" s="8"/>
      <c r="H3" s="8"/>
    </row>
    <row r="4" spans="1:8" ht="21.75" customHeight="1" x14ac:dyDescent="0.35">
      <c r="A4" s="8"/>
      <c r="B4" s="7" t="str">
        <f>IFERROR(VLOOKUP(Table29[[#This Row],[كود الكلية]],Table1[],3,FALSE),"")</f>
        <v/>
      </c>
      <c r="C4" s="7" t="str">
        <f>IFERROR(VLOOKUP(Table29[[#This Row],[كود الكلية]],Table1[],2,FALSE),"")</f>
        <v/>
      </c>
      <c r="D4" s="8"/>
      <c r="E4" s="8"/>
      <c r="F4" s="6" t="str">
        <f>IFERROR(VLOOKUP(Table29[[#This Row],[الدرجة العلمية]],Table3[],2,FALSE),"")</f>
        <v/>
      </c>
      <c r="G4" s="8"/>
      <c r="H4" s="8"/>
    </row>
    <row r="5" spans="1:8" ht="21.75" customHeight="1" x14ac:dyDescent="0.35">
      <c r="A5" s="8"/>
      <c r="B5" s="7" t="str">
        <f>IFERROR(VLOOKUP(Table29[[#This Row],[كود الكلية]],Table1[],3,FALSE),"")</f>
        <v/>
      </c>
      <c r="C5" s="7" t="str">
        <f>IFERROR(VLOOKUP(Table29[[#This Row],[كود الكلية]],Table1[],2,FALSE),"")</f>
        <v/>
      </c>
      <c r="D5" s="8"/>
      <c r="E5" s="8"/>
      <c r="F5" s="6" t="str">
        <f>IFERROR(VLOOKUP(Table29[[#This Row],[الدرجة العلمية]],Table3[],2,FALSE),"")</f>
        <v/>
      </c>
      <c r="G5" s="8"/>
      <c r="H5" s="8"/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B9580A-0399-439E-B606-49440B75A131}">
          <x14:formula1>
            <xm:f>Sheet2!$D$2:$D$10</xm:f>
          </x14:formula1>
          <xm:sqref>E2:E5</xm:sqref>
        </x14:dataValidation>
        <x14:dataValidation type="list" allowBlank="1" showInputMessage="1" showErrorMessage="1" xr:uid="{2EB55B5B-D8FC-4B98-BED8-FD5D65FA187C}">
          <x14:formula1>
            <xm:f>Sheet2!$F$2:$F$3</xm:f>
          </x14:formula1>
          <xm:sqref>G2:G5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1479-A871-4CE8-8337-C407D469A9B1}">
  <dimension ref="A1:I5"/>
  <sheetViews>
    <sheetView rightToLeft="1" zoomScale="140" zoomScaleNormal="140" workbookViewId="0">
      <selection activeCell="C3" sqref="C3"/>
    </sheetView>
  </sheetViews>
  <sheetFormatPr defaultColWidth="10.75" defaultRowHeight="21.75" customHeight="1" x14ac:dyDescent="0.4"/>
  <cols>
    <col min="1" max="1" width="6.875" style="11" customWidth="1"/>
    <col min="2" max="2" width="20.875" style="10" customWidth="1"/>
    <col min="3" max="3" width="24.125" style="11" customWidth="1"/>
    <col min="4" max="4" width="25.875" style="11" customWidth="1"/>
    <col min="5" max="5" width="17" style="10" customWidth="1"/>
    <col min="6" max="6" width="17" style="9" customWidth="1"/>
    <col min="7" max="7" width="20.875" style="9" customWidth="1"/>
    <col min="8" max="8" width="7.625" style="11" customWidth="1"/>
    <col min="9" max="9" width="10.75" style="11"/>
    <col min="10" max="16384" width="10.75" style="1"/>
  </cols>
  <sheetData>
    <row r="1" spans="1:9" s="3" customFormat="1" ht="32.25" customHeight="1" x14ac:dyDescent="0.2">
      <c r="A1" s="5" t="s">
        <v>285</v>
      </c>
      <c r="B1" s="3" t="s">
        <v>3</v>
      </c>
      <c r="C1" s="3" t="s">
        <v>0</v>
      </c>
      <c r="D1" s="3" t="s">
        <v>1</v>
      </c>
      <c r="E1" s="3" t="s">
        <v>2</v>
      </c>
      <c r="F1" s="3" t="s">
        <v>4</v>
      </c>
      <c r="G1" s="3" t="s">
        <v>65</v>
      </c>
      <c r="H1" s="3" t="s">
        <v>5</v>
      </c>
      <c r="I1" s="3" t="s">
        <v>6</v>
      </c>
    </row>
    <row r="2" spans="1:9" ht="21.75" customHeight="1" x14ac:dyDescent="0.4">
      <c r="A2" s="12"/>
      <c r="B2" s="13" t="str">
        <f>IFERROR(VLOOKUP(Table210[[#This Row],[كود الكلية]],Table1[],3,FALSE),"")</f>
        <v/>
      </c>
      <c r="C2" s="14" t="str">
        <f>IFERROR(VLOOKUP(Table210[[#This Row],[كود الكلية]],Table1[],2,FALSE),"")</f>
        <v/>
      </c>
      <c r="D2" s="12"/>
      <c r="F2" s="13" t="str">
        <f>IFERROR(VLOOKUP(Table210[[#This Row],[الدرجة العلمية]],Table3[],2,FALSE),"")</f>
        <v/>
      </c>
      <c r="G2" s="10"/>
      <c r="H2" s="12"/>
      <c r="I2" s="12"/>
    </row>
    <row r="3" spans="1:9" ht="21.75" customHeight="1" x14ac:dyDescent="0.4">
      <c r="A3" s="12"/>
      <c r="B3" s="15" t="str">
        <f>IFERROR(VLOOKUP(Table210[[#This Row],[كود الكلية]],Table1[],3,FALSE),"")</f>
        <v/>
      </c>
      <c r="C3" s="16" t="str">
        <f>IFERROR(VLOOKUP(Table210[[#This Row],[كود الكلية]],Table1[],2,FALSE),"")</f>
        <v/>
      </c>
      <c r="D3" s="12"/>
      <c r="F3" s="13" t="str">
        <f>IFERROR(VLOOKUP(Table210[[#This Row],[الدرجة العلمية]],Table3[],2,FALSE),"")</f>
        <v/>
      </c>
      <c r="G3" s="10"/>
      <c r="H3" s="12"/>
      <c r="I3" s="12"/>
    </row>
    <row r="4" spans="1:9" ht="21.75" customHeight="1" x14ac:dyDescent="0.4">
      <c r="A4" s="12"/>
      <c r="B4" s="15" t="str">
        <f>IFERROR(VLOOKUP(Table210[[#This Row],[كود الكلية]],Table1[],3,FALSE),"")</f>
        <v/>
      </c>
      <c r="C4" s="16" t="str">
        <f>IFERROR(VLOOKUP(Table210[[#This Row],[كود الكلية]],Table1[],2,FALSE),"")</f>
        <v/>
      </c>
      <c r="D4" s="12"/>
      <c r="F4" s="13" t="str">
        <f>IFERROR(VLOOKUP(Table210[[#This Row],[الدرجة العلمية]],Table3[],2,FALSE),"")</f>
        <v/>
      </c>
      <c r="G4" s="10"/>
      <c r="H4" s="12"/>
      <c r="I4" s="12"/>
    </row>
    <row r="5" spans="1:9" ht="21.75" customHeight="1" x14ac:dyDescent="0.4">
      <c r="A5" s="12"/>
      <c r="B5" s="15" t="str">
        <f>IFERROR(VLOOKUP(Table210[[#This Row],[كود الكلية]],Table1[],3,FALSE),"")</f>
        <v/>
      </c>
      <c r="C5" s="16" t="str">
        <f>IFERROR(VLOOKUP(Table210[[#This Row],[كود الكلية]],Table1[],2,FALSE),"")</f>
        <v/>
      </c>
      <c r="D5" s="12"/>
      <c r="F5" s="13" t="str">
        <f>IFERROR(VLOOKUP(Table210[[#This Row],[الدرجة العلمية]],Table3[],2,FALSE),"")</f>
        <v/>
      </c>
      <c r="G5" s="10"/>
      <c r="H5" s="12"/>
      <c r="I5" s="12"/>
    </row>
  </sheetData>
  <sheetProtection insertRows="0" deleteRows="0" autoFilter="0"/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FC9756-1E22-45EF-AC6E-B67E30B05608}">
          <x14:formula1>
            <xm:f>Sheet2!$D$2:$D$10</xm:f>
          </x14:formula1>
          <xm:sqref>E2:E5</xm:sqref>
        </x14:dataValidation>
        <x14:dataValidation type="list" allowBlank="1" showInputMessage="1" showErrorMessage="1" xr:uid="{E03966B2-33E5-49A5-864A-7E156B30D895}">
          <x14:formula1>
            <xm:f>Sheet2!$F$2:$F$3</xm:f>
          </x14:formula1>
          <xm:sqref>H2:H5</xm:sqref>
        </x14:dataValidation>
        <x14:dataValidation type="list" allowBlank="1" showInputMessage="1" showErrorMessage="1" xr:uid="{E5873965-DCFC-4DC6-896C-BD512E409274}">
          <x14:formula1>
            <xm:f>Sheet2!$G$2:$G$18</xm:f>
          </x14:formula1>
          <xm:sqref>G2:G5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8"/>
  <sheetViews>
    <sheetView rightToLeft="1" topLeftCell="A5" zoomScale="175" zoomScaleNormal="175" workbookViewId="0">
      <selection sqref="A1:B26"/>
    </sheetView>
  </sheetViews>
  <sheetFormatPr defaultColWidth="16.75" defaultRowHeight="14.25" x14ac:dyDescent="0.2"/>
  <cols>
    <col min="1" max="1" width="8.375" customWidth="1"/>
    <col min="2" max="2" width="24.375" bestFit="1" customWidth="1"/>
    <col min="3" max="3" width="22.125" bestFit="1" customWidth="1"/>
    <col min="4" max="4" width="14" bestFit="1" customWidth="1"/>
    <col min="5" max="5" width="13.75" bestFit="1" customWidth="1"/>
    <col min="6" max="6" width="4.75" customWidth="1"/>
    <col min="7" max="7" width="15.25" bestFit="1" customWidth="1"/>
    <col min="8" max="8" width="12.375" bestFit="1" customWidth="1"/>
  </cols>
  <sheetData>
    <row r="1" spans="1:9" x14ac:dyDescent="0.2">
      <c r="A1" t="s">
        <v>285</v>
      </c>
      <c r="B1" t="s">
        <v>0</v>
      </c>
      <c r="C1" t="s">
        <v>286</v>
      </c>
      <c r="D1" t="s">
        <v>287</v>
      </c>
      <c r="E1" t="s">
        <v>4</v>
      </c>
      <c r="F1" t="s">
        <v>5</v>
      </c>
      <c r="G1" t="s">
        <v>65</v>
      </c>
      <c r="H1" t="s">
        <v>66</v>
      </c>
    </row>
    <row r="2" spans="1:9" x14ac:dyDescent="0.2">
      <c r="A2">
        <v>1</v>
      </c>
      <c r="B2" t="s">
        <v>7</v>
      </c>
      <c r="C2" t="s">
        <v>41</v>
      </c>
      <c r="D2" t="s">
        <v>29</v>
      </c>
      <c r="E2" t="s">
        <v>30</v>
      </c>
      <c r="F2" t="s">
        <v>28</v>
      </c>
      <c r="G2" t="s">
        <v>57</v>
      </c>
      <c r="H2" t="s">
        <v>67</v>
      </c>
    </row>
    <row r="3" spans="1:9" x14ac:dyDescent="0.2">
      <c r="A3">
        <v>2</v>
      </c>
      <c r="B3" t="s">
        <v>8</v>
      </c>
      <c r="C3" t="s">
        <v>284</v>
      </c>
      <c r="D3" t="s">
        <v>32</v>
      </c>
      <c r="E3" t="s">
        <v>30</v>
      </c>
      <c r="F3" t="s">
        <v>31</v>
      </c>
      <c r="G3" t="s">
        <v>49</v>
      </c>
      <c r="H3" t="s">
        <v>68</v>
      </c>
    </row>
    <row r="4" spans="1:9" ht="15" x14ac:dyDescent="0.2">
      <c r="A4">
        <v>3</v>
      </c>
      <c r="B4" t="s">
        <v>9</v>
      </c>
      <c r="C4" t="s">
        <v>284</v>
      </c>
      <c r="D4" t="s">
        <v>33</v>
      </c>
      <c r="E4" t="s">
        <v>30</v>
      </c>
      <c r="G4" t="s">
        <v>50</v>
      </c>
      <c r="H4" t="s">
        <v>69</v>
      </c>
      <c r="I4" s="2"/>
    </row>
    <row r="5" spans="1:9" ht="15" x14ac:dyDescent="0.2">
      <c r="A5">
        <v>4</v>
      </c>
      <c r="B5" t="s">
        <v>10</v>
      </c>
      <c r="C5" t="s">
        <v>41</v>
      </c>
      <c r="D5" t="s">
        <v>34</v>
      </c>
      <c r="E5" t="s">
        <v>35</v>
      </c>
      <c r="G5" t="s">
        <v>58</v>
      </c>
      <c r="H5" t="s">
        <v>70</v>
      </c>
      <c r="I5" s="2"/>
    </row>
    <row r="6" spans="1:9" x14ac:dyDescent="0.2">
      <c r="A6">
        <v>5</v>
      </c>
      <c r="B6" t="s">
        <v>45</v>
      </c>
      <c r="C6" t="s">
        <v>284</v>
      </c>
      <c r="D6" t="s">
        <v>36</v>
      </c>
      <c r="E6" t="s">
        <v>35</v>
      </c>
      <c r="G6" t="s">
        <v>54</v>
      </c>
      <c r="H6" t="s">
        <v>71</v>
      </c>
    </row>
    <row r="7" spans="1:9" x14ac:dyDescent="0.2">
      <c r="A7">
        <v>6</v>
      </c>
      <c r="B7" t="s">
        <v>11</v>
      </c>
      <c r="C7" t="s">
        <v>42</v>
      </c>
      <c r="D7" t="s">
        <v>37</v>
      </c>
      <c r="E7" t="s">
        <v>30</v>
      </c>
      <c r="G7" t="s">
        <v>55</v>
      </c>
      <c r="H7" t="s">
        <v>72</v>
      </c>
    </row>
    <row r="8" spans="1:9" x14ac:dyDescent="0.2">
      <c r="A8">
        <v>7</v>
      </c>
      <c r="B8" t="s">
        <v>48</v>
      </c>
      <c r="C8" t="s">
        <v>43</v>
      </c>
      <c r="D8" t="s">
        <v>38</v>
      </c>
      <c r="E8" t="s">
        <v>30</v>
      </c>
      <c r="G8" t="s">
        <v>51</v>
      </c>
      <c r="H8" t="s">
        <v>73</v>
      </c>
    </row>
    <row r="9" spans="1:9" x14ac:dyDescent="0.2">
      <c r="A9">
        <v>8</v>
      </c>
      <c r="B9" t="s">
        <v>12</v>
      </c>
      <c r="C9" t="s">
        <v>43</v>
      </c>
      <c r="D9" t="s">
        <v>39</v>
      </c>
      <c r="E9" t="s">
        <v>30</v>
      </c>
      <c r="G9" t="s">
        <v>52</v>
      </c>
      <c r="H9" t="s">
        <v>74</v>
      </c>
    </row>
    <row r="10" spans="1:9" x14ac:dyDescent="0.2">
      <c r="A10">
        <v>9</v>
      </c>
      <c r="B10" t="s">
        <v>13</v>
      </c>
      <c r="C10" t="s">
        <v>43</v>
      </c>
      <c r="D10" t="s">
        <v>40</v>
      </c>
      <c r="E10" t="s">
        <v>30</v>
      </c>
      <c r="G10" t="s">
        <v>56</v>
      </c>
      <c r="H10" t="s">
        <v>75</v>
      </c>
    </row>
    <row r="11" spans="1:9" x14ac:dyDescent="0.2">
      <c r="A11">
        <v>10</v>
      </c>
      <c r="B11" t="s">
        <v>14</v>
      </c>
      <c r="C11" t="s">
        <v>44</v>
      </c>
      <c r="G11" t="s">
        <v>59</v>
      </c>
      <c r="H11" t="s">
        <v>76</v>
      </c>
    </row>
    <row r="12" spans="1:9" x14ac:dyDescent="0.2">
      <c r="A12">
        <v>11</v>
      </c>
      <c r="B12" t="s">
        <v>15</v>
      </c>
      <c r="C12" t="s">
        <v>42</v>
      </c>
      <c r="G12" t="s">
        <v>60</v>
      </c>
      <c r="H12" t="s">
        <v>77</v>
      </c>
    </row>
    <row r="13" spans="1:9" x14ac:dyDescent="0.2">
      <c r="A13">
        <v>12</v>
      </c>
      <c r="B13" t="s">
        <v>16</v>
      </c>
      <c r="C13" t="s">
        <v>42</v>
      </c>
      <c r="G13" t="s">
        <v>61</v>
      </c>
      <c r="H13" t="s">
        <v>78</v>
      </c>
    </row>
    <row r="14" spans="1:9" x14ac:dyDescent="0.2">
      <c r="A14">
        <v>13</v>
      </c>
      <c r="B14" t="s">
        <v>17</v>
      </c>
      <c r="C14" t="s">
        <v>284</v>
      </c>
      <c r="G14" t="s">
        <v>62</v>
      </c>
      <c r="H14" t="s">
        <v>79</v>
      </c>
    </row>
    <row r="15" spans="1:9" x14ac:dyDescent="0.2">
      <c r="A15">
        <v>14</v>
      </c>
      <c r="B15" t="s">
        <v>46</v>
      </c>
      <c r="C15" t="s">
        <v>41</v>
      </c>
      <c r="G15" t="s">
        <v>63</v>
      </c>
      <c r="H15" t="s">
        <v>80</v>
      </c>
    </row>
    <row r="16" spans="1:9" x14ac:dyDescent="0.2">
      <c r="A16">
        <v>15</v>
      </c>
      <c r="B16" t="s">
        <v>47</v>
      </c>
      <c r="C16" t="s">
        <v>44</v>
      </c>
      <c r="G16" t="s">
        <v>64</v>
      </c>
      <c r="H16" t="s">
        <v>81</v>
      </c>
    </row>
    <row r="17" spans="1:8" x14ac:dyDescent="0.2">
      <c r="A17">
        <v>16</v>
      </c>
      <c r="B17" t="s">
        <v>18</v>
      </c>
      <c r="C17" t="s">
        <v>43</v>
      </c>
      <c r="G17" t="s">
        <v>288</v>
      </c>
      <c r="H17" t="s">
        <v>82</v>
      </c>
    </row>
    <row r="18" spans="1:8" x14ac:dyDescent="0.2">
      <c r="A18">
        <v>17</v>
      </c>
      <c r="B18" t="s">
        <v>19</v>
      </c>
      <c r="C18" t="s">
        <v>43</v>
      </c>
      <c r="G18" t="s">
        <v>53</v>
      </c>
      <c r="H18" t="s">
        <v>83</v>
      </c>
    </row>
    <row r="19" spans="1:8" x14ac:dyDescent="0.2">
      <c r="A19">
        <v>18</v>
      </c>
      <c r="B19" t="s">
        <v>20</v>
      </c>
      <c r="C19" t="s">
        <v>41</v>
      </c>
      <c r="H19" t="s">
        <v>84</v>
      </c>
    </row>
    <row r="20" spans="1:8" x14ac:dyDescent="0.2">
      <c r="A20">
        <v>19</v>
      </c>
      <c r="B20" t="s">
        <v>21</v>
      </c>
      <c r="C20" t="s">
        <v>44</v>
      </c>
      <c r="H20" t="s">
        <v>85</v>
      </c>
    </row>
    <row r="21" spans="1:8" x14ac:dyDescent="0.2">
      <c r="A21">
        <v>20</v>
      </c>
      <c r="B21" t="s">
        <v>22</v>
      </c>
      <c r="C21" t="s">
        <v>41</v>
      </c>
      <c r="H21" t="s">
        <v>86</v>
      </c>
    </row>
    <row r="22" spans="1:8" x14ac:dyDescent="0.2">
      <c r="A22">
        <v>21</v>
      </c>
      <c r="B22" t="s">
        <v>24</v>
      </c>
      <c r="C22" t="s">
        <v>42</v>
      </c>
      <c r="H22" t="s">
        <v>87</v>
      </c>
    </row>
    <row r="23" spans="1:8" x14ac:dyDescent="0.2">
      <c r="A23">
        <v>22</v>
      </c>
      <c r="B23" t="s">
        <v>25</v>
      </c>
      <c r="C23" t="s">
        <v>42</v>
      </c>
      <c r="H23" t="s">
        <v>88</v>
      </c>
    </row>
    <row r="24" spans="1:8" x14ac:dyDescent="0.2">
      <c r="A24">
        <v>23</v>
      </c>
      <c r="B24" t="s">
        <v>26</v>
      </c>
      <c r="C24" t="s">
        <v>41</v>
      </c>
      <c r="H24" t="s">
        <v>89</v>
      </c>
    </row>
    <row r="25" spans="1:8" ht="15" x14ac:dyDescent="0.2">
      <c r="A25">
        <v>24</v>
      </c>
      <c r="B25" t="s">
        <v>27</v>
      </c>
      <c r="C25" t="s">
        <v>42</v>
      </c>
      <c r="H25" s="2" t="s">
        <v>90</v>
      </c>
    </row>
    <row r="26" spans="1:8" x14ac:dyDescent="0.2">
      <c r="A26">
        <v>25</v>
      </c>
      <c r="B26" t="s">
        <v>23</v>
      </c>
      <c r="C26" t="s">
        <v>43</v>
      </c>
      <c r="H26" t="s">
        <v>91</v>
      </c>
    </row>
    <row r="27" spans="1:8" x14ac:dyDescent="0.2">
      <c r="H27" t="s">
        <v>92</v>
      </c>
    </row>
    <row r="28" spans="1:8" x14ac:dyDescent="0.2">
      <c r="H28" t="s">
        <v>93</v>
      </c>
    </row>
    <row r="29" spans="1:8" x14ac:dyDescent="0.2">
      <c r="H29" t="s">
        <v>94</v>
      </c>
    </row>
    <row r="30" spans="1:8" x14ac:dyDescent="0.2">
      <c r="H30" t="s">
        <v>95</v>
      </c>
    </row>
    <row r="31" spans="1:8" x14ac:dyDescent="0.2">
      <c r="H31" t="s">
        <v>96</v>
      </c>
    </row>
    <row r="32" spans="1:8" x14ac:dyDescent="0.2">
      <c r="H32" t="s">
        <v>97</v>
      </c>
    </row>
    <row r="33" spans="8:8" x14ac:dyDescent="0.2">
      <c r="H33" t="s">
        <v>98</v>
      </c>
    </row>
    <row r="34" spans="8:8" x14ac:dyDescent="0.2">
      <c r="H34" t="s">
        <v>99</v>
      </c>
    </row>
    <row r="35" spans="8:8" x14ac:dyDescent="0.2">
      <c r="H35" t="s">
        <v>100</v>
      </c>
    </row>
    <row r="36" spans="8:8" x14ac:dyDescent="0.2">
      <c r="H36" t="s">
        <v>101</v>
      </c>
    </row>
    <row r="37" spans="8:8" x14ac:dyDescent="0.2">
      <c r="H37" t="s">
        <v>102</v>
      </c>
    </row>
    <row r="38" spans="8:8" x14ac:dyDescent="0.2">
      <c r="H38" t="s">
        <v>103</v>
      </c>
    </row>
    <row r="39" spans="8:8" x14ac:dyDescent="0.2">
      <c r="H39" t="s">
        <v>104</v>
      </c>
    </row>
    <row r="40" spans="8:8" x14ac:dyDescent="0.2">
      <c r="H40" t="s">
        <v>105</v>
      </c>
    </row>
    <row r="41" spans="8:8" x14ac:dyDescent="0.2">
      <c r="H41" t="s">
        <v>106</v>
      </c>
    </row>
    <row r="42" spans="8:8" x14ac:dyDescent="0.2">
      <c r="H42" t="s">
        <v>107</v>
      </c>
    </row>
    <row r="43" spans="8:8" x14ac:dyDescent="0.2">
      <c r="H43" t="s">
        <v>108</v>
      </c>
    </row>
    <row r="44" spans="8:8" x14ac:dyDescent="0.2">
      <c r="H44" t="s">
        <v>109</v>
      </c>
    </row>
    <row r="45" spans="8:8" x14ac:dyDescent="0.2">
      <c r="H45" t="s">
        <v>110</v>
      </c>
    </row>
    <row r="46" spans="8:8" x14ac:dyDescent="0.2">
      <c r="H46" t="s">
        <v>111</v>
      </c>
    </row>
    <row r="47" spans="8:8" x14ac:dyDescent="0.2">
      <c r="H47" t="s">
        <v>112</v>
      </c>
    </row>
    <row r="48" spans="8:8" x14ac:dyDescent="0.2">
      <c r="H48" t="s">
        <v>113</v>
      </c>
    </row>
    <row r="49" spans="8:8" x14ac:dyDescent="0.2">
      <c r="H49" t="s">
        <v>114</v>
      </c>
    </row>
    <row r="50" spans="8:8" x14ac:dyDescent="0.2">
      <c r="H50" t="s">
        <v>115</v>
      </c>
    </row>
    <row r="51" spans="8:8" x14ac:dyDescent="0.2">
      <c r="H51" t="s">
        <v>116</v>
      </c>
    </row>
    <row r="52" spans="8:8" x14ac:dyDescent="0.2">
      <c r="H52" t="s">
        <v>262</v>
      </c>
    </row>
    <row r="53" spans="8:8" x14ac:dyDescent="0.2">
      <c r="H53" t="s">
        <v>117</v>
      </c>
    </row>
    <row r="54" spans="8:8" x14ac:dyDescent="0.2">
      <c r="H54" t="s">
        <v>118</v>
      </c>
    </row>
    <row r="55" spans="8:8" x14ac:dyDescent="0.2">
      <c r="H55" t="s">
        <v>263</v>
      </c>
    </row>
    <row r="56" spans="8:8" x14ac:dyDescent="0.2">
      <c r="H56" t="s">
        <v>119</v>
      </c>
    </row>
    <row r="57" spans="8:8" x14ac:dyDescent="0.2">
      <c r="H57" t="s">
        <v>264</v>
      </c>
    </row>
    <row r="58" spans="8:8" x14ac:dyDescent="0.2">
      <c r="H58" t="s">
        <v>120</v>
      </c>
    </row>
    <row r="59" spans="8:8" x14ac:dyDescent="0.2">
      <c r="H59" t="s">
        <v>121</v>
      </c>
    </row>
    <row r="60" spans="8:8" x14ac:dyDescent="0.2">
      <c r="H60" t="s">
        <v>122</v>
      </c>
    </row>
    <row r="61" spans="8:8" x14ac:dyDescent="0.2">
      <c r="H61" t="s">
        <v>123</v>
      </c>
    </row>
    <row r="62" spans="8:8" x14ac:dyDescent="0.2">
      <c r="H62" t="s">
        <v>124</v>
      </c>
    </row>
    <row r="63" spans="8:8" x14ac:dyDescent="0.2">
      <c r="H63" t="s">
        <v>265</v>
      </c>
    </row>
    <row r="64" spans="8:8" x14ac:dyDescent="0.2">
      <c r="H64" t="s">
        <v>125</v>
      </c>
    </row>
    <row r="65" spans="8:8" x14ac:dyDescent="0.2">
      <c r="H65" t="s">
        <v>126</v>
      </c>
    </row>
    <row r="66" spans="8:8" x14ac:dyDescent="0.2">
      <c r="H66" t="s">
        <v>127</v>
      </c>
    </row>
    <row r="67" spans="8:8" x14ac:dyDescent="0.2">
      <c r="H67" t="s">
        <v>128</v>
      </c>
    </row>
    <row r="68" spans="8:8" x14ac:dyDescent="0.2">
      <c r="H68" t="s">
        <v>129</v>
      </c>
    </row>
    <row r="69" spans="8:8" x14ac:dyDescent="0.2">
      <c r="H69" t="s">
        <v>130</v>
      </c>
    </row>
    <row r="70" spans="8:8" x14ac:dyDescent="0.2">
      <c r="H70" t="s">
        <v>266</v>
      </c>
    </row>
    <row r="71" spans="8:8" x14ac:dyDescent="0.2">
      <c r="H71" t="s">
        <v>267</v>
      </c>
    </row>
    <row r="72" spans="8:8" x14ac:dyDescent="0.2">
      <c r="H72" t="s">
        <v>131</v>
      </c>
    </row>
    <row r="73" spans="8:8" x14ac:dyDescent="0.2">
      <c r="H73" t="s">
        <v>132</v>
      </c>
    </row>
    <row r="74" spans="8:8" x14ac:dyDescent="0.2">
      <c r="H74" t="s">
        <v>133</v>
      </c>
    </row>
    <row r="75" spans="8:8" x14ac:dyDescent="0.2">
      <c r="H75" t="s">
        <v>134</v>
      </c>
    </row>
    <row r="76" spans="8:8" x14ac:dyDescent="0.2">
      <c r="H76" t="s">
        <v>268</v>
      </c>
    </row>
    <row r="77" spans="8:8" x14ac:dyDescent="0.2">
      <c r="H77" t="s">
        <v>135</v>
      </c>
    </row>
    <row r="78" spans="8:8" x14ac:dyDescent="0.2">
      <c r="H78" t="s">
        <v>136</v>
      </c>
    </row>
    <row r="79" spans="8:8" x14ac:dyDescent="0.2">
      <c r="H79" t="s">
        <v>137</v>
      </c>
    </row>
    <row r="80" spans="8:8" x14ac:dyDescent="0.2">
      <c r="H80" t="s">
        <v>138</v>
      </c>
    </row>
    <row r="81" spans="8:8" x14ac:dyDescent="0.2">
      <c r="H81" t="s">
        <v>139</v>
      </c>
    </row>
    <row r="82" spans="8:8" x14ac:dyDescent="0.2">
      <c r="H82" t="s">
        <v>140</v>
      </c>
    </row>
    <row r="83" spans="8:8" x14ac:dyDescent="0.2">
      <c r="H83" t="s">
        <v>141</v>
      </c>
    </row>
    <row r="84" spans="8:8" x14ac:dyDescent="0.2">
      <c r="H84" t="s">
        <v>142</v>
      </c>
    </row>
    <row r="85" spans="8:8" x14ac:dyDescent="0.2">
      <c r="H85" t="s">
        <v>143</v>
      </c>
    </row>
    <row r="86" spans="8:8" x14ac:dyDescent="0.2">
      <c r="H86" t="s">
        <v>144</v>
      </c>
    </row>
    <row r="87" spans="8:8" x14ac:dyDescent="0.2">
      <c r="H87" t="s">
        <v>145</v>
      </c>
    </row>
    <row r="88" spans="8:8" x14ac:dyDescent="0.2">
      <c r="H88" t="s">
        <v>146</v>
      </c>
    </row>
    <row r="89" spans="8:8" x14ac:dyDescent="0.2">
      <c r="H89" t="s">
        <v>147</v>
      </c>
    </row>
    <row r="90" spans="8:8" x14ac:dyDescent="0.2">
      <c r="H90" t="s">
        <v>148</v>
      </c>
    </row>
    <row r="91" spans="8:8" x14ac:dyDescent="0.2">
      <c r="H91" t="s">
        <v>149</v>
      </c>
    </row>
    <row r="92" spans="8:8" x14ac:dyDescent="0.2">
      <c r="H92" t="s">
        <v>150</v>
      </c>
    </row>
    <row r="93" spans="8:8" x14ac:dyDescent="0.2">
      <c r="H93" t="s">
        <v>151</v>
      </c>
    </row>
    <row r="94" spans="8:8" x14ac:dyDescent="0.2">
      <c r="H94" t="s">
        <v>152</v>
      </c>
    </row>
    <row r="95" spans="8:8" x14ac:dyDescent="0.2">
      <c r="H95" t="s">
        <v>153</v>
      </c>
    </row>
    <row r="96" spans="8:8" x14ac:dyDescent="0.2">
      <c r="H96" t="s">
        <v>154</v>
      </c>
    </row>
    <row r="97" spans="8:8" x14ac:dyDescent="0.2">
      <c r="H97" t="s">
        <v>155</v>
      </c>
    </row>
    <row r="98" spans="8:8" x14ac:dyDescent="0.2">
      <c r="H98" t="s">
        <v>156</v>
      </c>
    </row>
    <row r="99" spans="8:8" x14ac:dyDescent="0.2">
      <c r="H99" t="s">
        <v>157</v>
      </c>
    </row>
    <row r="100" spans="8:8" x14ac:dyDescent="0.2">
      <c r="H100" t="s">
        <v>158</v>
      </c>
    </row>
    <row r="101" spans="8:8" x14ac:dyDescent="0.2">
      <c r="H101" t="s">
        <v>159</v>
      </c>
    </row>
    <row r="102" spans="8:8" x14ac:dyDescent="0.2">
      <c r="H102" t="s">
        <v>160</v>
      </c>
    </row>
    <row r="103" spans="8:8" x14ac:dyDescent="0.2">
      <c r="H103" t="s">
        <v>161</v>
      </c>
    </row>
    <row r="104" spans="8:8" x14ac:dyDescent="0.2">
      <c r="H104" t="s">
        <v>162</v>
      </c>
    </row>
    <row r="105" spans="8:8" x14ac:dyDescent="0.2">
      <c r="H105" t="s">
        <v>163</v>
      </c>
    </row>
    <row r="106" spans="8:8" x14ac:dyDescent="0.2">
      <c r="H106" t="s">
        <v>164</v>
      </c>
    </row>
    <row r="107" spans="8:8" x14ac:dyDescent="0.2">
      <c r="H107" t="s">
        <v>165</v>
      </c>
    </row>
    <row r="108" spans="8:8" x14ac:dyDescent="0.2">
      <c r="H108" t="s">
        <v>166</v>
      </c>
    </row>
    <row r="109" spans="8:8" x14ac:dyDescent="0.2">
      <c r="H109" t="s">
        <v>167</v>
      </c>
    </row>
    <row r="110" spans="8:8" x14ac:dyDescent="0.2">
      <c r="H110" t="s">
        <v>168</v>
      </c>
    </row>
    <row r="111" spans="8:8" x14ac:dyDescent="0.2">
      <c r="H111" t="s">
        <v>169</v>
      </c>
    </row>
    <row r="112" spans="8:8" x14ac:dyDescent="0.2">
      <c r="H112" t="s">
        <v>170</v>
      </c>
    </row>
    <row r="113" spans="8:8" x14ac:dyDescent="0.2">
      <c r="H113" t="s">
        <v>171</v>
      </c>
    </row>
    <row r="114" spans="8:8" x14ac:dyDescent="0.2">
      <c r="H114" t="s">
        <v>172</v>
      </c>
    </row>
    <row r="115" spans="8:8" x14ac:dyDescent="0.2">
      <c r="H115" t="s">
        <v>269</v>
      </c>
    </row>
    <row r="116" spans="8:8" x14ac:dyDescent="0.2">
      <c r="H116" t="s">
        <v>173</v>
      </c>
    </row>
    <row r="117" spans="8:8" x14ac:dyDescent="0.2">
      <c r="H117" t="s">
        <v>174</v>
      </c>
    </row>
    <row r="118" spans="8:8" x14ac:dyDescent="0.2">
      <c r="H118" t="s">
        <v>175</v>
      </c>
    </row>
    <row r="119" spans="8:8" x14ac:dyDescent="0.2">
      <c r="H119" t="s">
        <v>176</v>
      </c>
    </row>
    <row r="120" spans="8:8" x14ac:dyDescent="0.2">
      <c r="H120" t="s">
        <v>177</v>
      </c>
    </row>
    <row r="121" spans="8:8" x14ac:dyDescent="0.2">
      <c r="H121" t="s">
        <v>270</v>
      </c>
    </row>
    <row r="122" spans="8:8" x14ac:dyDescent="0.2">
      <c r="H122" t="s">
        <v>271</v>
      </c>
    </row>
    <row r="123" spans="8:8" x14ac:dyDescent="0.2">
      <c r="H123" t="s">
        <v>272</v>
      </c>
    </row>
    <row r="124" spans="8:8" x14ac:dyDescent="0.2">
      <c r="H124" t="s">
        <v>273</v>
      </c>
    </row>
    <row r="125" spans="8:8" x14ac:dyDescent="0.2">
      <c r="H125" t="s">
        <v>274</v>
      </c>
    </row>
    <row r="126" spans="8:8" x14ac:dyDescent="0.2">
      <c r="H126" t="s">
        <v>275</v>
      </c>
    </row>
    <row r="127" spans="8:8" x14ac:dyDescent="0.2">
      <c r="H127" t="s">
        <v>178</v>
      </c>
    </row>
    <row r="128" spans="8:8" x14ac:dyDescent="0.2">
      <c r="H128" t="s">
        <v>179</v>
      </c>
    </row>
    <row r="129" spans="8:8" x14ac:dyDescent="0.2">
      <c r="H129" t="s">
        <v>180</v>
      </c>
    </row>
    <row r="130" spans="8:8" x14ac:dyDescent="0.2">
      <c r="H130" t="s">
        <v>181</v>
      </c>
    </row>
    <row r="131" spans="8:8" x14ac:dyDescent="0.2">
      <c r="H131" t="s">
        <v>182</v>
      </c>
    </row>
    <row r="132" spans="8:8" x14ac:dyDescent="0.2">
      <c r="H132" t="s">
        <v>183</v>
      </c>
    </row>
    <row r="133" spans="8:8" x14ac:dyDescent="0.2">
      <c r="H133" t="s">
        <v>184</v>
      </c>
    </row>
    <row r="134" spans="8:8" x14ac:dyDescent="0.2">
      <c r="H134" t="s">
        <v>185</v>
      </c>
    </row>
    <row r="135" spans="8:8" x14ac:dyDescent="0.2">
      <c r="H135" t="s">
        <v>186</v>
      </c>
    </row>
    <row r="136" spans="8:8" x14ac:dyDescent="0.2">
      <c r="H136" t="s">
        <v>276</v>
      </c>
    </row>
    <row r="137" spans="8:8" x14ac:dyDescent="0.2">
      <c r="H137" t="s">
        <v>187</v>
      </c>
    </row>
    <row r="138" spans="8:8" x14ac:dyDescent="0.2">
      <c r="H138" t="s">
        <v>188</v>
      </c>
    </row>
    <row r="139" spans="8:8" x14ac:dyDescent="0.2">
      <c r="H139" t="s">
        <v>189</v>
      </c>
    </row>
    <row r="140" spans="8:8" x14ac:dyDescent="0.2">
      <c r="H140" t="s">
        <v>190</v>
      </c>
    </row>
    <row r="141" spans="8:8" x14ac:dyDescent="0.2">
      <c r="H141" t="s">
        <v>191</v>
      </c>
    </row>
    <row r="142" spans="8:8" x14ac:dyDescent="0.2">
      <c r="H142" t="s">
        <v>192</v>
      </c>
    </row>
    <row r="143" spans="8:8" x14ac:dyDescent="0.2">
      <c r="H143" t="s">
        <v>193</v>
      </c>
    </row>
    <row r="144" spans="8:8" x14ac:dyDescent="0.2">
      <c r="H144" t="s">
        <v>194</v>
      </c>
    </row>
    <row r="145" spans="8:8" x14ac:dyDescent="0.2">
      <c r="H145" t="s">
        <v>195</v>
      </c>
    </row>
    <row r="146" spans="8:8" x14ac:dyDescent="0.2">
      <c r="H146" t="s">
        <v>196</v>
      </c>
    </row>
    <row r="147" spans="8:8" x14ac:dyDescent="0.2">
      <c r="H147" t="s">
        <v>197</v>
      </c>
    </row>
    <row r="148" spans="8:8" x14ac:dyDescent="0.2">
      <c r="H148" t="s">
        <v>198</v>
      </c>
    </row>
    <row r="149" spans="8:8" x14ac:dyDescent="0.2">
      <c r="H149" t="s">
        <v>199</v>
      </c>
    </row>
    <row r="150" spans="8:8" x14ac:dyDescent="0.2">
      <c r="H150" t="s">
        <v>200</v>
      </c>
    </row>
    <row r="151" spans="8:8" x14ac:dyDescent="0.2">
      <c r="H151" t="s">
        <v>201</v>
      </c>
    </row>
    <row r="152" spans="8:8" x14ac:dyDescent="0.2">
      <c r="H152" t="s">
        <v>202</v>
      </c>
    </row>
    <row r="153" spans="8:8" x14ac:dyDescent="0.2">
      <c r="H153" t="s">
        <v>203</v>
      </c>
    </row>
    <row r="154" spans="8:8" x14ac:dyDescent="0.2">
      <c r="H154" t="s">
        <v>204</v>
      </c>
    </row>
    <row r="155" spans="8:8" x14ac:dyDescent="0.2">
      <c r="H155" t="s">
        <v>205</v>
      </c>
    </row>
    <row r="156" spans="8:8" x14ac:dyDescent="0.2">
      <c r="H156" t="s">
        <v>206</v>
      </c>
    </row>
    <row r="157" spans="8:8" x14ac:dyDescent="0.2">
      <c r="H157" t="s">
        <v>207</v>
      </c>
    </row>
    <row r="158" spans="8:8" x14ac:dyDescent="0.2">
      <c r="H158" t="s">
        <v>208</v>
      </c>
    </row>
    <row r="159" spans="8:8" x14ac:dyDescent="0.2">
      <c r="H159" t="s">
        <v>209</v>
      </c>
    </row>
    <row r="160" spans="8:8" x14ac:dyDescent="0.2">
      <c r="H160" t="s">
        <v>210</v>
      </c>
    </row>
    <row r="161" spans="8:8" x14ac:dyDescent="0.2">
      <c r="H161" t="s">
        <v>283</v>
      </c>
    </row>
    <row r="162" spans="8:8" x14ac:dyDescent="0.2">
      <c r="H162" t="s">
        <v>211</v>
      </c>
    </row>
    <row r="163" spans="8:8" x14ac:dyDescent="0.2">
      <c r="H163" t="s">
        <v>212</v>
      </c>
    </row>
    <row r="164" spans="8:8" x14ac:dyDescent="0.2">
      <c r="H164" t="s">
        <v>277</v>
      </c>
    </row>
    <row r="165" spans="8:8" x14ac:dyDescent="0.2">
      <c r="H165" t="s">
        <v>278</v>
      </c>
    </row>
    <row r="166" spans="8:8" x14ac:dyDescent="0.2">
      <c r="H166" t="s">
        <v>213</v>
      </c>
    </row>
    <row r="167" spans="8:8" x14ac:dyDescent="0.2">
      <c r="H167" t="s">
        <v>214</v>
      </c>
    </row>
    <row r="168" spans="8:8" x14ac:dyDescent="0.2">
      <c r="H168" t="s">
        <v>215</v>
      </c>
    </row>
    <row r="169" spans="8:8" x14ac:dyDescent="0.2">
      <c r="H169" t="s">
        <v>216</v>
      </c>
    </row>
    <row r="170" spans="8:8" x14ac:dyDescent="0.2">
      <c r="H170" t="s">
        <v>217</v>
      </c>
    </row>
    <row r="171" spans="8:8" x14ac:dyDescent="0.2">
      <c r="H171" t="s">
        <v>218</v>
      </c>
    </row>
    <row r="172" spans="8:8" x14ac:dyDescent="0.2">
      <c r="H172" t="s">
        <v>219</v>
      </c>
    </row>
    <row r="173" spans="8:8" x14ac:dyDescent="0.2">
      <c r="H173" t="s">
        <v>220</v>
      </c>
    </row>
    <row r="174" spans="8:8" x14ac:dyDescent="0.2">
      <c r="H174" t="s">
        <v>221</v>
      </c>
    </row>
    <row r="175" spans="8:8" x14ac:dyDescent="0.2">
      <c r="H175" t="s">
        <v>222</v>
      </c>
    </row>
    <row r="176" spans="8:8" x14ac:dyDescent="0.2">
      <c r="H176" t="s">
        <v>223</v>
      </c>
    </row>
    <row r="177" spans="8:8" x14ac:dyDescent="0.2">
      <c r="H177" t="s">
        <v>224</v>
      </c>
    </row>
    <row r="178" spans="8:8" x14ac:dyDescent="0.2">
      <c r="H178" t="s">
        <v>225</v>
      </c>
    </row>
    <row r="179" spans="8:8" x14ac:dyDescent="0.2">
      <c r="H179" t="s">
        <v>279</v>
      </c>
    </row>
    <row r="180" spans="8:8" x14ac:dyDescent="0.2">
      <c r="H180" t="s">
        <v>280</v>
      </c>
    </row>
    <row r="181" spans="8:8" x14ac:dyDescent="0.2">
      <c r="H181" t="s">
        <v>226</v>
      </c>
    </row>
    <row r="182" spans="8:8" x14ac:dyDescent="0.2">
      <c r="H182" t="s">
        <v>227</v>
      </c>
    </row>
    <row r="183" spans="8:8" x14ac:dyDescent="0.2">
      <c r="H183" t="s">
        <v>282</v>
      </c>
    </row>
    <row r="184" spans="8:8" x14ac:dyDescent="0.2">
      <c r="H184" t="s">
        <v>228</v>
      </c>
    </row>
    <row r="185" spans="8:8" x14ac:dyDescent="0.2">
      <c r="H185" t="s">
        <v>229</v>
      </c>
    </row>
    <row r="186" spans="8:8" x14ac:dyDescent="0.2">
      <c r="H186" t="s">
        <v>230</v>
      </c>
    </row>
    <row r="187" spans="8:8" x14ac:dyDescent="0.2">
      <c r="H187" t="s">
        <v>231</v>
      </c>
    </row>
    <row r="188" spans="8:8" x14ac:dyDescent="0.2">
      <c r="H188" t="s">
        <v>232</v>
      </c>
    </row>
    <row r="189" spans="8:8" x14ac:dyDescent="0.2">
      <c r="H189" t="s">
        <v>233</v>
      </c>
    </row>
    <row r="190" spans="8:8" x14ac:dyDescent="0.2">
      <c r="H190" t="s">
        <v>234</v>
      </c>
    </row>
    <row r="191" spans="8:8" x14ac:dyDescent="0.2">
      <c r="H191" t="s">
        <v>235</v>
      </c>
    </row>
    <row r="192" spans="8:8" x14ac:dyDescent="0.2">
      <c r="H192" t="s">
        <v>236</v>
      </c>
    </row>
    <row r="193" spans="8:8" x14ac:dyDescent="0.2">
      <c r="H193" t="s">
        <v>237</v>
      </c>
    </row>
    <row r="194" spans="8:8" x14ac:dyDescent="0.2">
      <c r="H194" t="s">
        <v>238</v>
      </c>
    </row>
    <row r="195" spans="8:8" x14ac:dyDescent="0.2">
      <c r="H195" t="s">
        <v>239</v>
      </c>
    </row>
    <row r="196" spans="8:8" x14ac:dyDescent="0.2">
      <c r="H196" t="s">
        <v>240</v>
      </c>
    </row>
    <row r="197" spans="8:8" x14ac:dyDescent="0.2">
      <c r="H197" t="s">
        <v>241</v>
      </c>
    </row>
    <row r="198" spans="8:8" x14ac:dyDescent="0.2">
      <c r="H198" t="s">
        <v>242</v>
      </c>
    </row>
    <row r="199" spans="8:8" x14ac:dyDescent="0.2">
      <c r="H199" t="s">
        <v>243</v>
      </c>
    </row>
    <row r="200" spans="8:8" x14ac:dyDescent="0.2">
      <c r="H200" t="s">
        <v>244</v>
      </c>
    </row>
    <row r="201" spans="8:8" x14ac:dyDescent="0.2">
      <c r="H201" t="s">
        <v>245</v>
      </c>
    </row>
    <row r="202" spans="8:8" x14ac:dyDescent="0.2">
      <c r="H202" t="s">
        <v>246</v>
      </c>
    </row>
    <row r="203" spans="8:8" x14ac:dyDescent="0.2">
      <c r="H203" t="s">
        <v>247</v>
      </c>
    </row>
    <row r="204" spans="8:8" x14ac:dyDescent="0.2">
      <c r="H204" t="s">
        <v>248</v>
      </c>
    </row>
    <row r="205" spans="8:8" x14ac:dyDescent="0.2">
      <c r="H205" t="s">
        <v>249</v>
      </c>
    </row>
    <row r="206" spans="8:8" x14ac:dyDescent="0.2">
      <c r="H206" t="s">
        <v>250</v>
      </c>
    </row>
    <row r="207" spans="8:8" x14ac:dyDescent="0.2">
      <c r="H207" t="s">
        <v>251</v>
      </c>
    </row>
    <row r="208" spans="8:8" x14ac:dyDescent="0.2">
      <c r="H208" t="s">
        <v>252</v>
      </c>
    </row>
    <row r="209" spans="8:8" x14ac:dyDescent="0.2">
      <c r="H209" t="s">
        <v>253</v>
      </c>
    </row>
    <row r="210" spans="8:8" x14ac:dyDescent="0.2">
      <c r="H210" t="s">
        <v>254</v>
      </c>
    </row>
    <row r="211" spans="8:8" x14ac:dyDescent="0.2">
      <c r="H211" t="s">
        <v>255</v>
      </c>
    </row>
    <row r="212" spans="8:8" x14ac:dyDescent="0.2">
      <c r="H212" t="s">
        <v>256</v>
      </c>
    </row>
    <row r="213" spans="8:8" x14ac:dyDescent="0.2">
      <c r="H213" t="s">
        <v>257</v>
      </c>
    </row>
    <row r="214" spans="8:8" x14ac:dyDescent="0.2">
      <c r="H214" t="s">
        <v>258</v>
      </c>
    </row>
    <row r="215" spans="8:8" x14ac:dyDescent="0.2">
      <c r="H215" t="s">
        <v>259</v>
      </c>
    </row>
    <row r="216" spans="8:8" x14ac:dyDescent="0.2">
      <c r="H216" t="s">
        <v>260</v>
      </c>
    </row>
    <row r="217" spans="8:8" x14ac:dyDescent="0.2">
      <c r="H217" t="s">
        <v>261</v>
      </c>
    </row>
    <row r="218" spans="8:8" x14ac:dyDescent="0.2">
      <c r="H218" t="s">
        <v>281</v>
      </c>
    </row>
  </sheetData>
  <pageMargins left="0.7" right="0.7" top="0.75" bottom="0.75" header="0.3" footer="0.3"/>
  <pageSetup orientation="portrait" horizontalDpi="4294967295" verticalDpi="4294967295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قوة فعلية - مصري</vt:lpstr>
      <vt:lpstr>قوة فعلية - وافدين</vt:lpstr>
      <vt:lpstr>اجازات المصريين</vt:lpstr>
      <vt:lpstr>Sheet2</vt:lpstr>
    </vt:vector>
  </TitlesOfParts>
  <Company>Pandeglang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Cyberrocknet</dc:creator>
  <cp:lastModifiedBy>Cyberrocknet</cp:lastModifiedBy>
  <dcterms:created xsi:type="dcterms:W3CDTF">2020-10-27T09:26:16Z</dcterms:created>
  <dcterms:modified xsi:type="dcterms:W3CDTF">2022-11-08T09:20:34Z</dcterms:modified>
</cp:coreProperties>
</file>